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080" yWindow="2100" windowWidth="27240" windowHeight="1744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1" i="1"/>
  <c r="A22"/>
  <c r="E22"/>
  <c r="A23"/>
  <c r="E23"/>
  <c r="A24"/>
  <c r="E24"/>
  <c r="A25"/>
  <c r="E25"/>
  <c r="A26"/>
  <c r="E26"/>
  <c r="A27"/>
  <c r="E27"/>
  <c r="A28"/>
  <c r="E28"/>
  <c r="A29"/>
  <c r="E29"/>
  <c r="A30"/>
  <c r="E30"/>
  <c r="A31"/>
  <c r="E31"/>
  <c r="A32"/>
  <c r="E32"/>
  <c r="A33"/>
  <c r="E33"/>
  <c r="A34"/>
  <c r="E34"/>
  <c r="A35"/>
  <c r="E35"/>
  <c r="A36"/>
  <c r="E36"/>
  <c r="A37"/>
  <c r="E37"/>
  <c r="D34"/>
  <c r="D35"/>
  <c r="D36"/>
  <c r="D37"/>
  <c r="D22"/>
  <c r="D23"/>
  <c r="D24"/>
  <c r="D25"/>
  <c r="D26"/>
  <c r="D27"/>
  <c r="D28"/>
  <c r="D29"/>
  <c r="D30"/>
  <c r="D31"/>
  <c r="D32"/>
  <c r="D33"/>
  <c r="D21"/>
  <c r="C21"/>
  <c r="C33"/>
  <c r="C35"/>
  <c r="C37"/>
  <c r="C36"/>
  <c r="C32"/>
  <c r="C31"/>
  <c r="C30"/>
  <c r="C29"/>
  <c r="C28"/>
  <c r="C27"/>
  <c r="C26"/>
  <c r="C25"/>
  <c r="C24"/>
  <c r="C23"/>
  <c r="C22"/>
</calcChain>
</file>

<file path=xl/sharedStrings.xml><?xml version="1.0" encoding="utf-8"?>
<sst xmlns="http://schemas.openxmlformats.org/spreadsheetml/2006/main" count="25" uniqueCount="25">
  <si>
    <t>E. h. onager</t>
  </si>
  <si>
    <t>16=20</t>
  </si>
  <si>
    <t>2-5=2</t>
  </si>
  <si>
    <t>5=1</t>
  </si>
  <si>
    <t>17=15</t>
  </si>
  <si>
    <t>17bis=14</t>
  </si>
  <si>
    <t>13=18</t>
  </si>
  <si>
    <t>28=26</t>
  </si>
  <si>
    <t>9=10</t>
  </si>
  <si>
    <t>20=27</t>
  </si>
  <si>
    <t>31=30</t>
  </si>
  <si>
    <t>32=31</t>
  </si>
  <si>
    <t>Log10 onag.</t>
  </si>
  <si>
    <t>2-5</t>
  </si>
  <si>
    <t>17bis</t>
  </si>
  <si>
    <t>Tequixquiac</t>
  </si>
  <si>
    <t>MNHN 48 = IGM 4009</t>
    <phoneticPr fontId="2"/>
  </si>
  <si>
    <t>E. mexicanus</t>
    <phoneticPr fontId="2"/>
  </si>
  <si>
    <t>E. scotti</t>
    <phoneticPr fontId="2"/>
  </si>
  <si>
    <t xml:space="preserve">n=2-4 </t>
    <phoneticPr fontId="2"/>
  </si>
  <si>
    <t>Rock Creek</t>
    <phoneticPr fontId="2"/>
  </si>
  <si>
    <t>E. occidentalis</t>
    <phoneticPr fontId="2"/>
  </si>
  <si>
    <t>Rancho La Brea</t>
    <phoneticPr fontId="2"/>
  </si>
  <si>
    <t>n=12-20</t>
    <phoneticPr fontId="2"/>
  </si>
  <si>
    <t>In red, approximate; in blue extrapolated</t>
    <phoneticPr fontId="2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</si>
</sst>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12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0781606095107"/>
          <c:y val="0.123997047244094"/>
          <c:w val="0.833090786460457"/>
          <c:h val="0.743104047612777"/>
        </c:manualLayout>
      </c:layout>
      <c:lineChart>
        <c:grouping val="standard"/>
        <c:ser>
          <c:idx val="2"/>
          <c:order val="0"/>
          <c:tx>
            <c:strRef>
              <c:f>Feuil1!$C$21</c:f>
              <c:strCache>
                <c:ptCount val="1"/>
                <c:pt idx="0">
                  <c:v>E. mexicanus</c:v>
                </c:pt>
              </c:strCache>
            </c:strRef>
          </c:tx>
          <c:spPr>
            <a:ln w="28575" cap="rnd" cmpd="sng" algn="ctr">
              <a:solidFill>
                <a:srgbClr val="FF66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Feuil1!$C$22:$C$37</c:f>
              <c:numCache>
                <c:formatCode>0.000</c:formatCode>
                <c:ptCount val="16"/>
                <c:pt idx="0">
                  <c:v>0.181012836814079</c:v>
                </c:pt>
                <c:pt idx="1">
                  <c:v>0.103765034115257</c:v>
                </c:pt>
                <c:pt idx="2">
                  <c:v>0.0291883891274822</c:v>
                </c:pt>
                <c:pt idx="3">
                  <c:v>0.0563899041081197</c:v>
                </c:pt>
                <c:pt idx="4">
                  <c:v>0.144262953482484</c:v>
                </c:pt>
                <c:pt idx="5">
                  <c:v>0.0961900346334237</c:v>
                </c:pt>
                <c:pt idx="6">
                  <c:v>0.176842417182237</c:v>
                </c:pt>
                <c:pt idx="7">
                  <c:v>0.115700232195511</c:v>
                </c:pt>
                <c:pt idx="8">
                  <c:v>0.0789282879879498</c:v>
                </c:pt>
                <c:pt idx="9">
                  <c:v>0.00661346485720449</c:v>
                </c:pt>
                <c:pt idx="10">
                  <c:v>0.0543576623225927</c:v>
                </c:pt>
                <c:pt idx="11">
                  <c:v>0.0776967442592848</c:v>
                </c:pt>
                <c:pt idx="13">
                  <c:v>0.0100958113760148</c:v>
                </c:pt>
                <c:pt idx="14">
                  <c:v>0.113634630430035</c:v>
                </c:pt>
                <c:pt idx="15">
                  <c:v>0.0105132366173004</c:v>
                </c:pt>
              </c:numCache>
            </c:numRef>
          </c:val>
        </c:ser>
        <c:ser>
          <c:idx val="0"/>
          <c:order val="1"/>
          <c:tx>
            <c:strRef>
              <c:f>Feuil1!$D$21</c:f>
              <c:strCache>
                <c:ptCount val="1"/>
                <c:pt idx="0">
                  <c:v>E. scotti</c:v>
                </c:pt>
              </c:strCache>
            </c:strRef>
          </c:tx>
          <c:spPr>
            <a:ln w="28575" cap="rnd" cmpd="sng" algn="ctr">
              <a:solidFill>
                <a:srgbClr val="008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Feuil1!$D$22:$D$37</c:f>
              <c:numCache>
                <c:formatCode>0.000</c:formatCode>
                <c:ptCount val="16"/>
                <c:pt idx="0">
                  <c:v>0.0577738850836731</c:v>
                </c:pt>
                <c:pt idx="1">
                  <c:v>0.100114235420125</c:v>
                </c:pt>
                <c:pt idx="2">
                  <c:v>0.0309221019364831</c:v>
                </c:pt>
                <c:pt idx="3">
                  <c:v>0.137141837154975</c:v>
                </c:pt>
                <c:pt idx="4">
                  <c:v>0.14128739571919</c:v>
                </c:pt>
                <c:pt idx="5">
                  <c:v>0.171539000650788</c:v>
                </c:pt>
                <c:pt idx="6">
                  <c:v>0.135087669075236</c:v>
                </c:pt>
                <c:pt idx="7">
                  <c:v>0.0418837251121857</c:v>
                </c:pt>
                <c:pt idx="8">
                  <c:v>0.0692520895015369</c:v>
                </c:pt>
                <c:pt idx="9">
                  <c:v>-0.0637582604334135</c:v>
                </c:pt>
                <c:pt idx="10">
                  <c:v>0.0883098412461387</c:v>
                </c:pt>
                <c:pt idx="11">
                  <c:v>0.112272177624197</c:v>
                </c:pt>
                <c:pt idx="12">
                  <c:v>0.103526291086089</c:v>
                </c:pt>
                <c:pt idx="13">
                  <c:v>0.0498629382475024</c:v>
                </c:pt>
                <c:pt idx="14">
                  <c:v>0.177093092214827</c:v>
                </c:pt>
                <c:pt idx="15">
                  <c:v>0.0799168285317262</c:v>
                </c:pt>
              </c:numCache>
            </c:numRef>
          </c:val>
        </c:ser>
        <c:ser>
          <c:idx val="1"/>
          <c:order val="2"/>
          <c:tx>
            <c:strRef>
              <c:f>Feuil1!$E$21</c:f>
              <c:strCache>
                <c:ptCount val="1"/>
                <c:pt idx="0">
                  <c:v>E. occidentalis</c:v>
                </c:pt>
              </c:strCache>
            </c:strRef>
          </c:tx>
          <c:spPr>
            <a:ln w="25400" cap="rnd" cmpd="sng" algn="ctr">
              <a:solidFill>
                <a:srgbClr val="3366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Feuil1!$E$22:$E$37</c:f>
              <c:numCache>
                <c:formatCode>0.000</c:formatCode>
                <c:ptCount val="16"/>
                <c:pt idx="0">
                  <c:v>0.112284143547267</c:v>
                </c:pt>
                <c:pt idx="1">
                  <c:v>0.076390861478258</c:v>
                </c:pt>
                <c:pt idx="2">
                  <c:v>0.0754133297791575</c:v>
                </c:pt>
                <c:pt idx="3">
                  <c:v>0.105439301467737</c:v>
                </c:pt>
                <c:pt idx="4">
                  <c:v>0.0763053824213364</c:v>
                </c:pt>
                <c:pt idx="5">
                  <c:v>0.126230665458162</c:v>
                </c:pt>
                <c:pt idx="6">
                  <c:v>0.142424852378544</c:v>
                </c:pt>
                <c:pt idx="7">
                  <c:v>0.08477200704724</c:v>
                </c:pt>
                <c:pt idx="8">
                  <c:v>0.0749044966320582</c:v>
                </c:pt>
                <c:pt idx="9">
                  <c:v>0.0303250932484835</c:v>
                </c:pt>
                <c:pt idx="10">
                  <c:v>0.083066785833767</c:v>
                </c:pt>
                <c:pt idx="11">
                  <c:v>0.117653378696682</c:v>
                </c:pt>
                <c:pt idx="12">
                  <c:v>0.123520665996694</c:v>
                </c:pt>
                <c:pt idx="13">
                  <c:v>0.10551596192156</c:v>
                </c:pt>
                <c:pt idx="14">
                  <c:v>0.108508777685195</c:v>
                </c:pt>
                <c:pt idx="15">
                  <c:v>0.0764228878694202</c:v>
                </c:pt>
              </c:numCache>
            </c:numRef>
          </c:val>
        </c:ser>
        <c:marker val="1"/>
        <c:axId val="277175336"/>
        <c:axId val="277298568"/>
      </c:lineChart>
      <c:catAx>
        <c:axId val="277175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7298568"/>
        <c:crosses val="autoZero"/>
        <c:auto val="1"/>
        <c:lblAlgn val="ctr"/>
        <c:lblOffset val="100"/>
        <c:tickLblSkip val="1"/>
        <c:tickMarkSkip val="1"/>
      </c:catAx>
      <c:valAx>
        <c:axId val="277298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 sz="10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0715437462747435"/>
              <c:y val="0.1955723803755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7175336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8902500235279"/>
          <c:y val="0.01875"/>
          <c:w val="0.567434359341446"/>
          <c:h val="0.065593447976193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3</xdr:row>
      <xdr:rowOff>127000</xdr:rowOff>
    </xdr:from>
    <xdr:to>
      <xdr:col>15</xdr:col>
      <xdr:colOff>622300</xdr:colOff>
      <xdr:row>26</xdr:row>
      <xdr:rowOff>127000</xdr:rowOff>
    </xdr:to>
    <xdr:graphicFrame macro="">
      <xdr:nvGraphicFramePr>
        <xdr:cNvPr id="105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0"/>
  <sheetViews>
    <sheetView tabSelected="1" workbookViewId="0">
      <selection activeCell="F2" sqref="F2:F37"/>
    </sheetView>
  </sheetViews>
  <sheetFormatPr baseColWidth="10" defaultColWidth="10.83203125" defaultRowHeight="13"/>
  <cols>
    <col min="2" max="2" width="8.83203125" customWidth="1"/>
    <col min="3" max="3" width="17" customWidth="1"/>
    <col min="4" max="4" width="12.5" customWidth="1"/>
    <col min="5" max="5" width="12.33203125" customWidth="1"/>
  </cols>
  <sheetData>
    <row r="1" spans="1:6">
      <c r="B1" s="18" t="s">
        <v>24</v>
      </c>
      <c r="C1" s="18"/>
      <c r="D1" s="18"/>
      <c r="E1" s="12"/>
    </row>
    <row r="2" spans="1:6" s="8" customFormat="1">
      <c r="C2" s="10" t="s">
        <v>16</v>
      </c>
      <c r="D2" s="12" t="s">
        <v>19</v>
      </c>
      <c r="E2" s="1" t="s">
        <v>23</v>
      </c>
      <c r="F2" s="12"/>
    </row>
    <row r="3" spans="1:6" s="8" customFormat="1">
      <c r="C3" s="9" t="s">
        <v>15</v>
      </c>
      <c r="D3" s="8" t="s">
        <v>20</v>
      </c>
      <c r="E3" s="8" t="s">
        <v>22</v>
      </c>
      <c r="F3" s="12"/>
    </row>
    <row r="4" spans="1:6" s="8" customFormat="1">
      <c r="A4" s="8" t="s">
        <v>0</v>
      </c>
      <c r="C4" s="12" t="s">
        <v>17</v>
      </c>
      <c r="D4" s="12" t="s">
        <v>18</v>
      </c>
      <c r="E4" s="17" t="s">
        <v>21</v>
      </c>
      <c r="F4" s="12"/>
    </row>
    <row r="5" spans="1:6">
      <c r="A5" s="14">
        <v>56.028125000000003</v>
      </c>
      <c r="B5" s="1" t="s">
        <v>1</v>
      </c>
      <c r="C5" s="4">
        <v>85</v>
      </c>
      <c r="D5">
        <v>64</v>
      </c>
      <c r="E5" s="3">
        <v>72.558823529411768</v>
      </c>
      <c r="F5" s="4"/>
    </row>
    <row r="6" spans="1:6">
      <c r="A6" s="14">
        <v>348.0625</v>
      </c>
      <c r="B6" s="1">
        <v>23</v>
      </c>
      <c r="C6" s="11">
        <v>442</v>
      </c>
      <c r="D6">
        <v>438.3</v>
      </c>
      <c r="E6" s="3">
        <v>415</v>
      </c>
      <c r="F6" s="4"/>
    </row>
    <row r="7" spans="1:6">
      <c r="A7" s="14">
        <v>116.875</v>
      </c>
      <c r="B7" s="1">
        <v>3</v>
      </c>
      <c r="C7" s="3">
        <v>125</v>
      </c>
      <c r="D7">
        <v>125.5</v>
      </c>
      <c r="E7" s="3">
        <v>139.03846153846155</v>
      </c>
      <c r="F7" s="4"/>
    </row>
    <row r="8" spans="1:6">
      <c r="A8" s="14">
        <v>100.996875</v>
      </c>
      <c r="B8" s="1">
        <v>4</v>
      </c>
      <c r="C8" s="3">
        <v>115</v>
      </c>
      <c r="D8">
        <v>138.5</v>
      </c>
      <c r="E8" s="3">
        <v>128.75</v>
      </c>
      <c r="F8" s="4"/>
    </row>
    <row r="9" spans="1:6">
      <c r="A9" s="14">
        <v>115.56666666666666</v>
      </c>
      <c r="B9" s="1" t="s">
        <v>2</v>
      </c>
      <c r="C9" s="4">
        <v>161.1</v>
      </c>
      <c r="D9">
        <v>160</v>
      </c>
      <c r="E9" s="3">
        <v>137.76470588235293</v>
      </c>
      <c r="F9" s="4"/>
    </row>
    <row r="10" spans="1:6">
      <c r="A10" s="14">
        <v>104.89375</v>
      </c>
      <c r="B10" s="1" t="s">
        <v>3</v>
      </c>
      <c r="C10" s="4">
        <v>130.9</v>
      </c>
      <c r="D10" s="11">
        <v>155.69999999999999</v>
      </c>
      <c r="E10" s="3">
        <v>140.27500000000001</v>
      </c>
      <c r="F10" s="4"/>
    </row>
    <row r="11" spans="1:6">
      <c r="A11" s="14">
        <v>55.903225806451616</v>
      </c>
      <c r="B11" s="1" t="s">
        <v>4</v>
      </c>
      <c r="C11" s="11">
        <v>84</v>
      </c>
      <c r="D11" s="13">
        <v>76.3</v>
      </c>
      <c r="E11" s="3">
        <v>77.599999999999994</v>
      </c>
    </row>
    <row r="12" spans="1:6">
      <c r="A12" s="14">
        <v>40.681249999999999</v>
      </c>
      <c r="B12" s="1" t="s">
        <v>5</v>
      </c>
      <c r="C12" s="4">
        <v>53.1</v>
      </c>
      <c r="D12">
        <v>44.8</v>
      </c>
      <c r="E12" s="3">
        <v>49.45</v>
      </c>
    </row>
    <row r="13" spans="1:6">
      <c r="A13" s="14">
        <v>196.78125</v>
      </c>
      <c r="B13" s="1" t="s">
        <v>6</v>
      </c>
      <c r="C13" s="4">
        <v>236</v>
      </c>
      <c r="D13" s="13">
        <v>230.8</v>
      </c>
      <c r="E13" s="3">
        <v>233.8235294117647</v>
      </c>
      <c r="F13" s="4"/>
    </row>
    <row r="14" spans="1:6">
      <c r="A14" s="14">
        <v>48.0625</v>
      </c>
      <c r="B14" s="1">
        <v>10</v>
      </c>
      <c r="C14" s="11">
        <v>48.8</v>
      </c>
      <c r="D14">
        <v>41.5</v>
      </c>
      <c r="E14" s="3">
        <v>51.53846153846154</v>
      </c>
      <c r="F14" s="4"/>
    </row>
    <row r="15" spans="1:6">
      <c r="A15" s="14">
        <v>102</v>
      </c>
      <c r="B15" s="1">
        <v>25</v>
      </c>
      <c r="C15" s="11">
        <v>115.6</v>
      </c>
      <c r="D15">
        <v>125</v>
      </c>
      <c r="E15" s="3">
        <v>123.5</v>
      </c>
      <c r="F15" s="4"/>
    </row>
    <row r="16" spans="1:6">
      <c r="A16" s="14">
        <v>89.806451612903231</v>
      </c>
      <c r="B16" s="1" t="s">
        <v>7</v>
      </c>
      <c r="C16" s="11">
        <v>107.4</v>
      </c>
      <c r="D16">
        <v>116.3</v>
      </c>
      <c r="E16" s="3">
        <v>117.75</v>
      </c>
      <c r="F16" s="4"/>
    </row>
    <row r="17" spans="1:8">
      <c r="A17" s="14">
        <v>63.268749999999997</v>
      </c>
      <c r="B17" s="1" t="s">
        <v>8</v>
      </c>
      <c r="C17" s="4"/>
      <c r="D17">
        <v>80.3</v>
      </c>
      <c r="E17" s="3">
        <v>84.083333333333329</v>
      </c>
      <c r="F17" s="4"/>
    </row>
    <row r="18" spans="1:8">
      <c r="A18" s="14">
        <v>14.264516129032257</v>
      </c>
      <c r="B18" s="1" t="s">
        <v>9</v>
      </c>
      <c r="C18" s="11">
        <v>14.6</v>
      </c>
      <c r="D18">
        <v>16</v>
      </c>
      <c r="E18" s="3">
        <v>18.1875</v>
      </c>
      <c r="F18" s="4"/>
    </row>
    <row r="19" spans="1:8">
      <c r="A19" s="14">
        <v>144.33333333333334</v>
      </c>
      <c r="B19" s="1" t="s">
        <v>10</v>
      </c>
      <c r="C19" s="4">
        <v>187.5</v>
      </c>
      <c r="D19">
        <v>217</v>
      </c>
      <c r="E19" s="3">
        <v>185.3</v>
      </c>
    </row>
    <row r="20" spans="1:8">
      <c r="A20" s="14">
        <v>162.22499999999999</v>
      </c>
      <c r="B20" s="1" t="s">
        <v>11</v>
      </c>
      <c r="C20" s="4">
        <v>166.2</v>
      </c>
      <c r="D20">
        <v>195</v>
      </c>
      <c r="E20" s="3">
        <v>193.4375</v>
      </c>
    </row>
    <row r="21" spans="1:8" s="8" customFormat="1">
      <c r="A21" s="8" t="s">
        <v>12</v>
      </c>
      <c r="C21" s="8" t="str">
        <f>C4</f>
        <v>E. mexicanus</v>
      </c>
      <c r="D21" s="8" t="str">
        <f>D4</f>
        <v>E. scotti</v>
      </c>
      <c r="E21" s="8" t="str">
        <f>E4</f>
        <v>E. occidentalis</v>
      </c>
    </row>
    <row r="22" spans="1:8" s="2" customFormat="1">
      <c r="A22" s="15">
        <f t="shared" ref="A22:A37" si="0">LOG10(A5)</f>
        <v>1.748406088900214</v>
      </c>
      <c r="B22" s="2">
        <v>16</v>
      </c>
      <c r="C22" s="5">
        <f t="shared" ref="C22:E33" si="1">LOG10(C5)-$A22</f>
        <v>0.18101283681407865</v>
      </c>
      <c r="D22" s="5">
        <f t="shared" si="1"/>
        <v>5.7773885083673093E-2</v>
      </c>
      <c r="E22" s="5">
        <f t="shared" si="1"/>
        <v>0.11228414354726701</v>
      </c>
      <c r="F22" s="5"/>
      <c r="G22" s="5"/>
      <c r="H22" s="5"/>
    </row>
    <row r="23" spans="1:8" s="2" customFormat="1">
      <c r="A23" s="15">
        <f t="shared" si="0"/>
        <v>2.5416572352338345</v>
      </c>
      <c r="B23" s="2">
        <v>23</v>
      </c>
      <c r="C23" s="5">
        <f t="shared" si="1"/>
        <v>0.10376503411525739</v>
      </c>
      <c r="D23" s="5">
        <f t="shared" si="1"/>
        <v>0.10011423542012476</v>
      </c>
      <c r="E23" s="5">
        <f t="shared" si="1"/>
        <v>7.6390861478258021E-2</v>
      </c>
      <c r="F23" s="5"/>
      <c r="G23" s="5"/>
      <c r="H23" s="5"/>
    </row>
    <row r="24" spans="1:8" s="2" customFormat="1">
      <c r="A24" s="15">
        <f t="shared" si="0"/>
        <v>2.067721623880574</v>
      </c>
      <c r="B24" s="2">
        <v>3</v>
      </c>
      <c r="C24" s="5">
        <f t="shared" si="1"/>
        <v>2.9188389127482228E-2</v>
      </c>
      <c r="D24" s="5">
        <f t="shared" si="1"/>
        <v>3.0922101936483148E-2</v>
      </c>
      <c r="E24" s="5">
        <f t="shared" si="1"/>
        <v>7.541332977915749E-2</v>
      </c>
      <c r="F24" s="5"/>
      <c r="G24" s="5"/>
      <c r="H24" s="5"/>
    </row>
    <row r="25" spans="1:8" s="2" customFormat="1">
      <c r="A25" s="15">
        <f t="shared" si="0"/>
        <v>2.0043079362454921</v>
      </c>
      <c r="B25" s="2">
        <v>4</v>
      </c>
      <c r="C25" s="5">
        <f t="shared" si="1"/>
        <v>5.6389904108119726E-2</v>
      </c>
      <c r="D25" s="5">
        <f t="shared" si="1"/>
        <v>0.1371418371549753</v>
      </c>
      <c r="E25" s="5">
        <f t="shared" si="1"/>
        <v>0.10543930146773661</v>
      </c>
      <c r="F25" s="5"/>
      <c r="G25" s="5"/>
      <c r="H25" s="5"/>
    </row>
    <row r="26" spans="1:8">
      <c r="A26" s="16">
        <f t="shared" si="0"/>
        <v>2.0628325869367341</v>
      </c>
      <c r="B26" s="1" t="s">
        <v>13</v>
      </c>
      <c r="C26" s="5">
        <f t="shared" si="1"/>
        <v>0.14426295348248397</v>
      </c>
      <c r="D26" s="5">
        <f t="shared" si="1"/>
        <v>0.14128739571919047</v>
      </c>
      <c r="E26" s="5">
        <f t="shared" si="1"/>
        <v>7.6305382421336443E-2</v>
      </c>
      <c r="F26" s="5"/>
      <c r="G26" s="7"/>
      <c r="H26" s="7"/>
    </row>
    <row r="27" spans="1:8">
      <c r="A27" s="16">
        <f t="shared" si="0"/>
        <v>2.0207496119173323</v>
      </c>
      <c r="B27" s="1">
        <v>5</v>
      </c>
      <c r="C27" s="5">
        <f t="shared" si="1"/>
        <v>9.6190034633423682E-2</v>
      </c>
      <c r="D27" s="5">
        <f t="shared" si="1"/>
        <v>0.17153900065078798</v>
      </c>
      <c r="E27" s="5">
        <f t="shared" si="1"/>
        <v>0.12623066545816242</v>
      </c>
      <c r="F27" s="5"/>
      <c r="G27" s="7"/>
      <c r="H27" s="7"/>
    </row>
    <row r="28" spans="1:8">
      <c r="A28" s="16">
        <f t="shared" si="0"/>
        <v>1.7474368688796444</v>
      </c>
      <c r="B28" s="1">
        <v>17</v>
      </c>
      <c r="C28" s="5">
        <f t="shared" si="1"/>
        <v>0.17684241718223714</v>
      </c>
      <c r="D28" s="5">
        <f t="shared" si="1"/>
        <v>0.13508766907523606</v>
      </c>
      <c r="E28" s="5">
        <f t="shared" si="1"/>
        <v>0.14242485237854385</v>
      </c>
      <c r="F28" s="5"/>
      <c r="G28" s="7"/>
      <c r="H28" s="7"/>
    </row>
    <row r="29" spans="1:8">
      <c r="A29" s="16">
        <f t="shared" si="0"/>
        <v>1.6093942888859583</v>
      </c>
      <c r="B29" s="1" t="s">
        <v>14</v>
      </c>
      <c r="C29" s="5">
        <f t="shared" si="1"/>
        <v>0.11570023219551073</v>
      </c>
      <c r="D29" s="5">
        <f t="shared" si="1"/>
        <v>4.1883725112185743E-2</v>
      </c>
      <c r="E29" s="5">
        <f t="shared" si="1"/>
        <v>8.4772007047239972E-2</v>
      </c>
      <c r="F29" s="5"/>
      <c r="G29" s="7"/>
      <c r="H29" s="7"/>
    </row>
    <row r="30" spans="1:8">
      <c r="A30" s="16">
        <f t="shared" si="0"/>
        <v>2.2939837149821569</v>
      </c>
      <c r="B30" s="1">
        <v>13</v>
      </c>
      <c r="C30" s="5">
        <f t="shared" si="1"/>
        <v>7.8928287987949819E-2</v>
      </c>
      <c r="D30" s="5">
        <f t="shared" si="1"/>
        <v>6.925208950153694E-2</v>
      </c>
      <c r="E30" s="5">
        <f t="shared" si="1"/>
        <v>7.4904496632058226E-2</v>
      </c>
      <c r="F30" s="5"/>
      <c r="G30" s="7"/>
      <c r="H30" s="7"/>
    </row>
    <row r="31" spans="1:8">
      <c r="A31" s="16">
        <f t="shared" si="0"/>
        <v>1.6818063571455062</v>
      </c>
      <c r="B31" s="1">
        <v>10</v>
      </c>
      <c r="C31" s="5">
        <f t="shared" si="1"/>
        <v>6.6134648572044874E-3</v>
      </c>
      <c r="D31" s="5">
        <f t="shared" si="1"/>
        <v>-6.3758260433413483E-2</v>
      </c>
      <c r="E31" s="5">
        <f t="shared" si="1"/>
        <v>3.0325093248483537E-2</v>
      </c>
      <c r="F31" s="5"/>
      <c r="G31" s="7"/>
      <c r="H31" s="7"/>
    </row>
    <row r="32" spans="1:8">
      <c r="A32" s="16">
        <f t="shared" si="0"/>
        <v>2.0086001717619175</v>
      </c>
      <c r="B32" s="1">
        <v>25</v>
      </c>
      <c r="C32" s="5">
        <f t="shared" si="1"/>
        <v>5.4357662322592759E-2</v>
      </c>
      <c r="D32" s="5">
        <f t="shared" si="1"/>
        <v>8.8309841246138721E-2</v>
      </c>
      <c r="E32" s="5">
        <f t="shared" si="1"/>
        <v>8.3066785833767032E-2</v>
      </c>
      <c r="F32" s="5"/>
      <c r="G32" s="7"/>
      <c r="H32" s="7"/>
    </row>
    <row r="33" spans="1:8">
      <c r="A33" s="16">
        <f t="shared" si="0"/>
        <v>1.9533075371042519</v>
      </c>
      <c r="B33" s="1">
        <v>28</v>
      </c>
      <c r="C33" s="5">
        <f t="shared" si="1"/>
        <v>7.7696744259284856E-2</v>
      </c>
      <c r="D33" s="5">
        <f t="shared" si="1"/>
        <v>0.11227217762419661</v>
      </c>
      <c r="E33" s="5">
        <f t="shared" si="1"/>
        <v>0.1176533786966818</v>
      </c>
      <c r="F33" s="5"/>
      <c r="G33" s="7"/>
      <c r="H33" s="7"/>
    </row>
    <row r="34" spans="1:8">
      <c r="A34" s="16">
        <f t="shared" si="0"/>
        <v>1.8011892541925918</v>
      </c>
      <c r="B34" s="1">
        <v>9</v>
      </c>
      <c r="C34" s="5"/>
      <c r="D34" s="5">
        <f t="shared" ref="D34:E37" si="2">LOG10(D17)-$A34</f>
        <v>0.10352629108608924</v>
      </c>
      <c r="E34" s="5">
        <f t="shared" si="2"/>
        <v>0.12352066599669387</v>
      </c>
      <c r="F34" s="5"/>
      <c r="G34" s="7"/>
      <c r="H34" s="7"/>
    </row>
    <row r="35" spans="1:8">
      <c r="A35" s="16">
        <f t="shared" si="0"/>
        <v>1.1542570444084224</v>
      </c>
      <c r="B35" s="1">
        <v>20</v>
      </c>
      <c r="C35" s="5">
        <f>LOG10(C18)-$A35</f>
        <v>1.0095811376014785E-2</v>
      </c>
      <c r="D35" s="5">
        <f t="shared" si="2"/>
        <v>4.9862938247502431E-2</v>
      </c>
      <c r="E35" s="5">
        <f t="shared" si="2"/>
        <v>0.10551596192156021</v>
      </c>
      <c r="F35" s="5"/>
      <c r="G35" s="7"/>
      <c r="H35" s="7"/>
    </row>
    <row r="36" spans="1:8">
      <c r="A36" s="16">
        <f t="shared" si="0"/>
        <v>2.159366641633703</v>
      </c>
      <c r="B36" s="1">
        <v>31</v>
      </c>
      <c r="C36" s="5">
        <f>LOG10(C19)-$A36</f>
        <v>0.11363463043003463</v>
      </c>
      <c r="D36" s="5">
        <f t="shared" si="2"/>
        <v>0.17709309221482661</v>
      </c>
      <c r="E36" s="5">
        <f t="shared" si="2"/>
        <v>0.10850877768519451</v>
      </c>
      <c r="F36" s="5"/>
      <c r="G36" s="7"/>
      <c r="H36" s="7"/>
    </row>
    <row r="37" spans="1:8">
      <c r="A37" s="16">
        <f t="shared" si="0"/>
        <v>2.2101177828307916</v>
      </c>
      <c r="B37" s="1">
        <v>32</v>
      </c>
      <c r="C37" s="5">
        <f>LOG10(C20)-$A37</f>
        <v>1.0513236617300414E-2</v>
      </c>
      <c r="D37" s="5">
        <f t="shared" si="2"/>
        <v>7.9916828531726214E-2</v>
      </c>
      <c r="E37" s="5">
        <f t="shared" si="2"/>
        <v>7.6422887869420197E-2</v>
      </c>
      <c r="F37" s="5"/>
      <c r="G37" s="7"/>
      <c r="H37" s="7"/>
    </row>
    <row r="38" spans="1:8">
      <c r="A38" s="6"/>
    </row>
    <row r="39" spans="1:8">
      <c r="A39" s="6"/>
    </row>
    <row r="40" spans="1:8">
      <c r="A40" s="6"/>
    </row>
  </sheetData>
  <phoneticPr fontId="2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2002-04-23T12:10:43Z</dcterms:created>
  <dcterms:modified xsi:type="dcterms:W3CDTF">2020-04-19T20:31:14Z</dcterms:modified>
</cp:coreProperties>
</file>